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GASTO_E_FIN_01">Hoja1!$B$28</definedName>
    <definedName name="GASTO_E_FIN_02">Hoja1!$C$28</definedName>
    <definedName name="GASTO_E_FIN_03">Hoja1!$D$28</definedName>
    <definedName name="GASTO_E_FIN_04">Hoja1!$E$28</definedName>
    <definedName name="GASTO_E_FIN_05">Hoja1!$F$28</definedName>
    <definedName name="GASTO_E_FIN_06">Hoja1!$G$28</definedName>
    <definedName name="GASTO_E_T1">Hoja1!$B$19</definedName>
    <definedName name="GASTO_E_T2">Hoja1!$C$19</definedName>
    <definedName name="GASTO_E_T3">Hoja1!$D$19</definedName>
    <definedName name="GASTO_E_T4">Hoja1!$E$19</definedName>
    <definedName name="GASTO_E_T5">Hoja1!$F$19</definedName>
    <definedName name="GASTO_E_T6">Hoja1!$G$19</definedName>
    <definedName name="GASTO_NE_FIN_01">Hoja1!$B$18</definedName>
    <definedName name="GASTO_NE_FIN_02">Hoja1!$C$18</definedName>
    <definedName name="GASTO_NE_FIN_03">Hoja1!$D$18</definedName>
    <definedName name="GASTO_NE_FIN_04">Hoja1!$E$18</definedName>
    <definedName name="GASTO_NE_FIN_05">Hoja1!$F$18</definedName>
    <definedName name="GASTO_NE_FIN_06">Hoja1!$G$18</definedName>
    <definedName name="GASTO_NE_T1">Hoja1!$B$9</definedName>
    <definedName name="GASTO_NE_T2">Hoja1!$C$9</definedName>
    <definedName name="GASTO_NE_T3">Hoja1!$D$9</definedName>
    <definedName name="GASTO_NE_T4">Hoja1!$E$9</definedName>
    <definedName name="GASTO_NE_T5">Hoja1!$F$9</definedName>
    <definedName name="GASTO_NE_T6">Hoja1!$G$9</definedName>
  </definedNames>
  <calcPr calcId="144525"/>
</workbook>
</file>

<file path=xl/calcChain.xml><?xml version="1.0" encoding="utf-8"?>
<calcChain xmlns="http://schemas.openxmlformats.org/spreadsheetml/2006/main">
  <c r="G19" i="1" l="1"/>
  <c r="F19" i="1"/>
  <c r="E19" i="1"/>
  <c r="D19" i="1"/>
  <c r="C19" i="1"/>
  <c r="B19" i="1"/>
  <c r="G17" i="1"/>
  <c r="G9" i="1"/>
  <c r="F9" i="1"/>
  <c r="F29" i="1" s="1"/>
  <c r="E9" i="1"/>
  <c r="E29" i="1" s="1"/>
  <c r="D9" i="1"/>
  <c r="D29" i="1" s="1"/>
  <c r="C9" i="1"/>
  <c r="B9" i="1"/>
  <c r="B29" i="1" s="1"/>
  <c r="A2" i="1"/>
  <c r="C29" i="1" l="1"/>
  <c r="G29" i="1"/>
</calcChain>
</file>

<file path=xl/sharedStrings.xml><?xml version="1.0" encoding="utf-8"?>
<sst xmlns="http://schemas.openxmlformats.org/spreadsheetml/2006/main" count="35" uniqueCount="26">
  <si>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</si>
  <si>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</si>
  <si>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</si>
  <si>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Del 1 de enero al 30 de junio de 2018 (b)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</si>
  <si>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</si>
  <si>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</si>
  <si>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</si>
  <si>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</si>
  <si>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</si>
  <si>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</si>
  <si>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</si>
  <si>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</si>
  <si>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</si>
  <si>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</si>
  <si>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</si>
  <si>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</si>
  <si>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</si>
  <si>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</si>
  <si>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</si>
  <si>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</si>
  <si>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</si>
  <si>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</si>
  <si>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</si>
  <si>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</si>
  <si>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III. Total de Egresos (III = I + II)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</si>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</sst>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4" fontId="1" fillId="2" borderId="10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4" fontId="1" fillId="2" borderId="10" xfId="0" applyNumberFormat="1" applyFont="1" applyFill="1" applyBorder="1" applyAlignment="1">
      <alignment horizontal="center" vertical="center"/>
    </xf>
    <xf numFmtId="4" fontId="1" fillId="2" borderId="10" xfId="0" applyNumberFormat="1" applyFont="1" applyFill="1" applyBorder="1" applyAlignment="1">
      <alignment horizontal="center" vertical="center" wrapText="1"/>
    </xf>
    <xf numFmtId="4" fontId="1" fillId="2" borderId="10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4" fontId="1" fillId="0" borderId="9" xfId="0" applyNumberFormat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horizontal="left" vertical="center" indent="6"/>
      <protection locked="0"/>
    </xf>
    <xf numFmtId="4" fontId="0" fillId="0" borderId="12" xfId="0" applyNumberFormat="1" applyFill="1" applyBorder="1" applyAlignment="1" applyProtection="1">
      <alignment vertical="center"/>
      <protection locked="0"/>
    </xf>
    <xf numFmtId="4" fontId="0" fillId="0" borderId="12" xfId="0" applyNumberFormat="1" applyFont="1" applyFill="1" applyBorder="1" applyAlignment="1" applyProtection="1">
      <alignment vertical="center"/>
      <protection locked="0"/>
    </xf>
    <xf numFmtId="0" fontId="2" fillId="0" borderId="12" xfId="0" applyFont="1" applyFill="1" applyBorder="1" applyAlignment="1">
      <alignment vertical="center"/>
    </xf>
    <xf numFmtId="4" fontId="0" fillId="0" borderId="12" xfId="0" applyNumberFormat="1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4" fontId="1" fillId="0" borderId="12" xfId="0" applyNumberFormat="1" applyFont="1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4" fontId="0" fillId="0" borderId="11" xfId="0" applyNumberFormat="1" applyBorder="1" applyAlignment="1">
      <alignment vertical="center"/>
    </xf>
    <xf numFmtId="4" fontId="0" fillId="0" borderId="11" xfId="0" applyNumberFormat="1" applyFont="1" applyBorder="1" applyAlignment="1">
      <alignment vertical="center"/>
    </xf>
    <xf numFmtId="0" fontId="4" fillId="3" borderId="0" xfId="0" applyFont="1" applyFill="1" applyBorder="1" applyAlignment="1">
      <alignment vertical="top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%20RECFIN02%20%2024.01.2018/a.%20CARPETA%202018/Cuenta%20P&#250;blica%202018/SIRET%202&#176;%20trimestre%202018/0361_LDF_1802_PEGT_UP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UNIVERSIDAD POLITECNICA DE JUVENTINO ROSAS, Gobierno del Estado de Guanajuato</v>
          </cell>
        </row>
        <row r="7">
          <cell r="C7" t="str">
            <v>UNIVERSIDAD POLITECNICA DE JUVENTINO ROSAS, Gobierno del Estado de Guanajuato (a)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B34" sqref="B34"/>
    </sheetView>
  </sheetViews>
  <sheetFormatPr baseColWidth="10" defaultRowHeight="14.4" x14ac:dyDescent="0.3"/>
  <cols>
    <col min="1" max="1" width="44.5546875" bestFit="1" customWidth="1"/>
    <col min="2" max="7" width="12.6640625" style="34" bestFit="1" customWidth="1"/>
  </cols>
  <sheetData>
    <row r="1" spans="1:7" ht="21" x14ac:dyDescent="0.3">
      <c r="A1" s="1" t="s">
        <v>0</v>
      </c>
      <c r="B1" s="1"/>
      <c r="C1" s="1"/>
      <c r="D1" s="1"/>
      <c r="E1" s="1"/>
      <c r="F1" s="1"/>
      <c r="G1" s="1"/>
    </row>
    <row r="2" spans="1:7" x14ac:dyDescent="0.3">
      <c r="A2" s="2" t="str">
        <f>ENTE_PUBLICO_A</f>
        <v>UNIVERSIDAD POLITECNICA DE JUVENTINO ROSAS, Gobierno del Estado de Guanajuato (a)</v>
      </c>
      <c r="B2" s="3"/>
      <c r="C2" s="3"/>
      <c r="D2" s="3"/>
      <c r="E2" s="3"/>
      <c r="F2" s="3"/>
      <c r="G2" s="4"/>
    </row>
    <row r="3" spans="1:7" x14ac:dyDescent="0.3">
      <c r="A3" s="5" t="s">
        <v>1</v>
      </c>
      <c r="B3" s="6"/>
      <c r="C3" s="6"/>
      <c r="D3" s="6"/>
      <c r="E3" s="6"/>
      <c r="F3" s="6"/>
      <c r="G3" s="7"/>
    </row>
    <row r="4" spans="1:7" x14ac:dyDescent="0.3">
      <c r="A4" s="5" t="s">
        <v>2</v>
      </c>
      <c r="B4" s="6"/>
      <c r="C4" s="6"/>
      <c r="D4" s="6"/>
      <c r="E4" s="6"/>
      <c r="F4" s="6"/>
      <c r="G4" s="7"/>
    </row>
    <row r="5" spans="1:7" x14ac:dyDescent="0.3">
      <c r="A5" s="8" t="s">
        <v>3</v>
      </c>
      <c r="B5" s="9"/>
      <c r="C5" s="9"/>
      <c r="D5" s="9"/>
      <c r="E5" s="9"/>
      <c r="F5" s="9"/>
      <c r="G5" s="10"/>
    </row>
    <row r="6" spans="1:7" x14ac:dyDescent="0.3">
      <c r="A6" s="11" t="s">
        <v>4</v>
      </c>
      <c r="B6" s="12"/>
      <c r="C6" s="12"/>
      <c r="D6" s="12"/>
      <c r="E6" s="12"/>
      <c r="F6" s="12"/>
      <c r="G6" s="13"/>
    </row>
    <row r="7" spans="1:7" x14ac:dyDescent="0.3">
      <c r="A7" s="14" t="s">
        <v>5</v>
      </c>
      <c r="B7" s="15" t="s">
        <v>6</v>
      </c>
      <c r="C7" s="15"/>
      <c r="D7" s="15"/>
      <c r="E7" s="15"/>
      <c r="F7" s="15"/>
      <c r="G7" s="16" t="s">
        <v>7</v>
      </c>
    </row>
    <row r="8" spans="1:7" ht="57.6" x14ac:dyDescent="0.3">
      <c r="A8" s="17"/>
      <c r="B8" s="18" t="s">
        <v>8</v>
      </c>
      <c r="C8" s="19" t="s">
        <v>9</v>
      </c>
      <c r="D8" s="18" t="s">
        <v>10</v>
      </c>
      <c r="E8" s="18" t="s">
        <v>11</v>
      </c>
      <c r="F8" s="18" t="s">
        <v>12</v>
      </c>
      <c r="G8" s="20"/>
    </row>
    <row r="9" spans="1:7" x14ac:dyDescent="0.3">
      <c r="A9" s="21" t="s">
        <v>13</v>
      </c>
      <c r="B9" s="22">
        <f>SUM(B10:GASTO_NE_FIN_01)</f>
        <v>34981155.340000004</v>
      </c>
      <c r="C9" s="22">
        <f>SUM(C10:GASTO_NE_FIN_02)</f>
        <v>2118733.5700000003</v>
      </c>
      <c r="D9" s="22">
        <f>SUM(D10:GASTO_NE_FIN_03)</f>
        <v>37099888.909999996</v>
      </c>
      <c r="E9" s="22">
        <f>SUM(E10:GASTO_NE_FIN_04)</f>
        <v>21966415.120000001</v>
      </c>
      <c r="F9" s="22">
        <f>SUM(F10:GASTO_NE_FIN_05)</f>
        <v>21966415.120000001</v>
      </c>
      <c r="G9" s="22">
        <f>SUM(G10:GASTO_NE_FIN_06)</f>
        <v>15133473.789999999</v>
      </c>
    </row>
    <row r="10" spans="1:7" x14ac:dyDescent="0.3">
      <c r="A10" s="23" t="s">
        <v>14</v>
      </c>
      <c r="B10" s="24">
        <v>2191273.23</v>
      </c>
      <c r="C10" s="24">
        <v>198950.46</v>
      </c>
      <c r="D10" s="24">
        <v>2390223.69</v>
      </c>
      <c r="E10" s="24">
        <v>1166355.5900000001</v>
      </c>
      <c r="F10" s="24">
        <v>1166355.5900000001</v>
      </c>
      <c r="G10" s="25">
        <v>1223868.0999999999</v>
      </c>
    </row>
    <row r="11" spans="1:7" x14ac:dyDescent="0.3">
      <c r="A11" s="23" t="s">
        <v>15</v>
      </c>
      <c r="B11" s="24">
        <v>23862695.09</v>
      </c>
      <c r="C11" s="24">
        <v>1209861.1100000001</v>
      </c>
      <c r="D11" s="24">
        <v>25072556.199999999</v>
      </c>
      <c r="E11" s="24">
        <v>16171873.9</v>
      </c>
      <c r="F11" s="24">
        <v>16171873.9</v>
      </c>
      <c r="G11" s="25">
        <v>8900682.2999999989</v>
      </c>
    </row>
    <row r="12" spans="1:7" x14ac:dyDescent="0.3">
      <c r="A12" s="23" t="s">
        <v>16</v>
      </c>
      <c r="B12" s="24">
        <v>8927187.0199999996</v>
      </c>
      <c r="C12" s="24">
        <v>709922</v>
      </c>
      <c r="D12" s="24">
        <v>9637109.0199999996</v>
      </c>
      <c r="E12" s="24">
        <v>4628185.63</v>
      </c>
      <c r="F12" s="24">
        <v>4628185.63</v>
      </c>
      <c r="G12" s="25">
        <v>5008923.3899999997</v>
      </c>
    </row>
    <row r="13" spans="1:7" x14ac:dyDescent="0.3">
      <c r="A13" s="23" t="s">
        <v>17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5">
        <v>0</v>
      </c>
    </row>
    <row r="14" spans="1:7" x14ac:dyDescent="0.3">
      <c r="A14" s="23" t="s">
        <v>18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5">
        <v>0</v>
      </c>
    </row>
    <row r="15" spans="1:7" x14ac:dyDescent="0.3">
      <c r="A15" s="23" t="s">
        <v>19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5">
        <v>0</v>
      </c>
    </row>
    <row r="16" spans="1:7" x14ac:dyDescent="0.3">
      <c r="A16" s="23" t="s">
        <v>20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5">
        <v>0</v>
      </c>
    </row>
    <row r="17" spans="1:7" x14ac:dyDescent="0.3">
      <c r="A17" s="23" t="s">
        <v>21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5">
        <f t="shared" ref="G17" si="0">D17-E17</f>
        <v>0</v>
      </c>
    </row>
    <row r="18" spans="1:7" x14ac:dyDescent="0.3">
      <c r="A18" s="26" t="s">
        <v>22</v>
      </c>
      <c r="B18" s="27"/>
      <c r="C18" s="27"/>
      <c r="D18" s="27"/>
      <c r="E18" s="27"/>
      <c r="F18" s="27"/>
      <c r="G18" s="27"/>
    </row>
    <row r="19" spans="1:7" x14ac:dyDescent="0.3">
      <c r="A19" s="28" t="s">
        <v>23</v>
      </c>
      <c r="B19" s="29">
        <f>SUM(B20:GASTO_E_FIN_01)</f>
        <v>0</v>
      </c>
      <c r="C19" s="29">
        <f>SUM(C20:GASTO_E_FIN_02)</f>
        <v>14272627.560000001</v>
      </c>
      <c r="D19" s="29">
        <f>SUM(D20:GASTO_E_FIN_03)</f>
        <v>14272627.560000001</v>
      </c>
      <c r="E19" s="29">
        <f>SUM(E20:GASTO_E_FIN_04)</f>
        <v>993762.49</v>
      </c>
      <c r="F19" s="29">
        <f>SUM(F20:GASTO_E_FIN_05)</f>
        <v>993762.49</v>
      </c>
      <c r="G19" s="29">
        <f>SUM(G20:GASTO_E_FIN_06)</f>
        <v>13278865.07</v>
      </c>
    </row>
    <row r="20" spans="1:7" x14ac:dyDescent="0.3">
      <c r="A20" s="23" t="s">
        <v>14</v>
      </c>
      <c r="B20" s="24">
        <v>0</v>
      </c>
      <c r="C20" s="24">
        <v>1891561.62</v>
      </c>
      <c r="D20" s="24">
        <v>1891561.62</v>
      </c>
      <c r="E20" s="24">
        <v>13379.83</v>
      </c>
      <c r="F20" s="24">
        <v>13379.83</v>
      </c>
      <c r="G20" s="24">
        <v>1878181.79</v>
      </c>
    </row>
    <row r="21" spans="1:7" x14ac:dyDescent="0.3">
      <c r="A21" s="23" t="s">
        <v>15</v>
      </c>
      <c r="B21" s="24">
        <v>0</v>
      </c>
      <c r="C21" s="24">
        <v>8292964.29</v>
      </c>
      <c r="D21" s="24">
        <v>8292964.29</v>
      </c>
      <c r="E21" s="24">
        <v>329840.28000000003</v>
      </c>
      <c r="F21" s="24">
        <v>329840.28000000003</v>
      </c>
      <c r="G21" s="24">
        <v>7963124.0099999998</v>
      </c>
    </row>
    <row r="22" spans="1:7" x14ac:dyDescent="0.3">
      <c r="A22" s="23" t="s">
        <v>16</v>
      </c>
      <c r="B22" s="24">
        <v>0</v>
      </c>
      <c r="C22" s="24">
        <v>4088101.65</v>
      </c>
      <c r="D22" s="24">
        <v>4088101.65</v>
      </c>
      <c r="E22" s="24">
        <v>650542.38</v>
      </c>
      <c r="F22" s="24">
        <v>650542.38</v>
      </c>
      <c r="G22" s="24">
        <v>3437559.27</v>
      </c>
    </row>
    <row r="23" spans="1:7" x14ac:dyDescent="0.3">
      <c r="A23" s="23" t="s">
        <v>17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3">
      <c r="A24" s="23" t="s">
        <v>18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3">
      <c r="A25" s="23" t="s">
        <v>19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x14ac:dyDescent="0.3">
      <c r="A26" s="23" t="s">
        <v>20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3">
      <c r="A27" s="23" t="s">
        <v>21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x14ac:dyDescent="0.3">
      <c r="A28" s="26" t="s">
        <v>22</v>
      </c>
      <c r="B28" s="27"/>
      <c r="C28" s="27"/>
      <c r="D28" s="27"/>
      <c r="E28" s="27"/>
      <c r="F28" s="27"/>
      <c r="G28" s="27"/>
    </row>
    <row r="29" spans="1:7" x14ac:dyDescent="0.3">
      <c r="A29" s="28" t="s">
        <v>24</v>
      </c>
      <c r="B29" s="29">
        <f>GASTO_NE_T1+GASTO_E_T1</f>
        <v>34981155.340000004</v>
      </c>
      <c r="C29" s="29">
        <f>GASTO_NE_T2+GASTO_E_T2</f>
        <v>16391361.130000001</v>
      </c>
      <c r="D29" s="29">
        <f>GASTO_NE_T3+GASTO_E_T3</f>
        <v>51372516.469999999</v>
      </c>
      <c r="E29" s="29">
        <f>GASTO_NE_T4+GASTO_E_T4</f>
        <v>22960177.609999999</v>
      </c>
      <c r="F29" s="29">
        <f>GASTO_NE_T5+GASTO_E_T5</f>
        <v>22960177.609999999</v>
      </c>
      <c r="G29" s="29">
        <f>GASTO_NE_T6+GASTO_E_T6</f>
        <v>28412338.859999999</v>
      </c>
    </row>
    <row r="30" spans="1:7" x14ac:dyDescent="0.3">
      <c r="A30" s="30"/>
      <c r="B30" s="31"/>
      <c r="C30" s="31"/>
      <c r="D30" s="31"/>
      <c r="E30" s="31"/>
      <c r="F30" s="31"/>
      <c r="G30" s="32"/>
    </row>
    <row r="32" spans="1:7" x14ac:dyDescent="0.3">
      <c r="A32" s="33" t="s">
        <v>25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Hoja1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dcterms:created xsi:type="dcterms:W3CDTF">2018-07-26T20:44:41Z</dcterms:created>
  <dcterms:modified xsi:type="dcterms:W3CDTF">2018-07-26T20:45:30Z</dcterms:modified>
</cp:coreProperties>
</file>